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3275" windowHeight="5895" firstSheet="1" activeTab="3"/>
  </bookViews>
  <sheets>
    <sheet name="PROGRAME" sheetId="1" state="hidden" r:id="rId1"/>
    <sheet name="UNICE" sheetId="2" r:id="rId2"/>
    <sheet name="UNICE CV" sheetId="3" r:id="rId3"/>
    <sheet name="PENS.50%" sheetId="4" r:id="rId4"/>
    <sheet name="PENS.40%" sheetId="5" state="hidden" r:id="rId5"/>
    <sheet name="TESTE" sheetId="6" state="hidden" r:id="rId6"/>
  </sheets>
  <calcPr calcId="125725"/>
</workbook>
</file>

<file path=xl/calcChain.xml><?xml version="1.0" encoding="utf-8"?>
<calcChain xmlns="http://schemas.openxmlformats.org/spreadsheetml/2006/main">
  <c r="G19" i="1"/>
  <c r="G18" i="5"/>
  <c r="G17"/>
  <c r="G14" i="6"/>
  <c r="G27" i="1" l="1"/>
  <c r="G35" i="2"/>
  <c r="G15" i="3"/>
  <c r="G40" i="2"/>
  <c r="G10" i="3" l="1"/>
  <c r="G16" s="1"/>
  <c r="G29" i="2"/>
  <c r="G41" s="1"/>
  <c r="G11"/>
  <c r="G8" i="5"/>
  <c r="G22" i="1" l="1"/>
  <c r="G13"/>
  <c r="G15" i="4"/>
  <c r="G16" s="1"/>
  <c r="G12"/>
  <c r="G28" i="1" l="1"/>
</calcChain>
</file>

<file path=xl/sharedStrings.xml><?xml version="1.0" encoding="utf-8"?>
<sst xmlns="http://schemas.openxmlformats.org/spreadsheetml/2006/main" count="349" uniqueCount="172">
  <si>
    <t>Gentiana</t>
  </si>
  <si>
    <t>Programe</t>
  </si>
  <si>
    <t>Saralex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</si>
  <si>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</si>
  <si>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</si>
  <si>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</si>
  <si>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</si>
  <si>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</si>
  <si>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</si>
  <si>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</si>
  <si>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</si>
  <si>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</si>
  <si>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Unice+MSS</t>
  </si>
  <si>
    <t>cesionata lei</t>
  </si>
  <si>
    <t>Unice</t>
  </si>
  <si>
    <t>plata factura</t>
  </si>
  <si>
    <t>T O T A L  FARMEXPERT</t>
  </si>
  <si>
    <t>T O T A L  MEDIPLUS</t>
  </si>
  <si>
    <t>medicament</t>
  </si>
  <si>
    <t>Tip</t>
  </si>
  <si>
    <t>plata factura cesionata</t>
  </si>
  <si>
    <t>UNICE</t>
  </si>
  <si>
    <t>PENSIONARI 50%</t>
  </si>
  <si>
    <t>PENSIONARI 40%</t>
  </si>
  <si>
    <t>TOTAL MEDIPLUS</t>
  </si>
  <si>
    <t>medic.</t>
  </si>
  <si>
    <t>Andisima</t>
  </si>
  <si>
    <t>TOTAL</t>
  </si>
  <si>
    <t>Gentiana SRL</t>
  </si>
  <si>
    <t>Nordpharm</t>
  </si>
  <si>
    <t>Pharmaclin</t>
  </si>
  <si>
    <t>TOTAL  FARMEXIM</t>
  </si>
  <si>
    <t>TOTAL  FARMEXPERT</t>
  </si>
  <si>
    <t>Balsam</t>
  </si>
  <si>
    <t>Remedium</t>
  </si>
  <si>
    <t>TOTAL MEDIPLUS EXIM</t>
  </si>
  <si>
    <t>PENS.990</t>
  </si>
  <si>
    <t>TOTAL FARMEXIM</t>
  </si>
  <si>
    <t>T O T A L</t>
  </si>
  <si>
    <t>inreg.martie 2019</t>
  </si>
  <si>
    <t>Aden Farm Srl</t>
  </si>
  <si>
    <t>Crisfarm</t>
  </si>
  <si>
    <t>Silver Woolf</t>
  </si>
  <si>
    <t>Luana Farm</t>
  </si>
  <si>
    <t>Heracleum Srl</t>
  </si>
  <si>
    <t>TOTAL FARMEXPERT</t>
  </si>
  <si>
    <t xml:space="preserve">Teste </t>
  </si>
  <si>
    <t>APRILIE 2019</t>
  </si>
  <si>
    <t xml:space="preserve">COMIRO INVEST </t>
  </si>
  <si>
    <t>244/04.04.2019</t>
  </si>
  <si>
    <t>Saralex SRL</t>
  </si>
  <si>
    <t>TOTAL EUROPHARM HOLDING SA</t>
  </si>
  <si>
    <t>43491/04.04.2019</t>
  </si>
  <si>
    <t xml:space="preserve">Ani-Sam Gaga </t>
  </si>
  <si>
    <t>267/10.04.2019</t>
  </si>
  <si>
    <t>MAI 2019</t>
  </si>
  <si>
    <t>Pensionari</t>
  </si>
  <si>
    <t>Netline Design</t>
  </si>
  <si>
    <t>8526/28.03.2019</t>
  </si>
  <si>
    <t>TOTAL   FARMEXPERT</t>
  </si>
  <si>
    <t>medicamente cu si fara contributie personala-activitate curenta</t>
  </si>
  <si>
    <t>302/25.04.2019</t>
  </si>
  <si>
    <t>325/13.05.2019</t>
  </si>
  <si>
    <t>265/10.04.2019</t>
  </si>
  <si>
    <t>8534/22.04.2019</t>
  </si>
  <si>
    <t>4500/08.05.2019</t>
  </si>
  <si>
    <t>43644/23.04.2019</t>
  </si>
  <si>
    <t>4639/13.05.2019</t>
  </si>
  <si>
    <t xml:space="preserve">T  O  T  A  L </t>
  </si>
  <si>
    <t>Aden Farm</t>
  </si>
  <si>
    <t>480/10.05.2019</t>
  </si>
  <si>
    <t>6166/31.03.2019</t>
  </si>
  <si>
    <t>Lumileva</t>
  </si>
  <si>
    <t>8529/04.04.2019</t>
  </si>
  <si>
    <t>518/28.02.2019</t>
  </si>
  <si>
    <t>10/28.02.2019</t>
  </si>
  <si>
    <t>010/28.02.2019</t>
  </si>
  <si>
    <t>339/06.05.2019</t>
  </si>
  <si>
    <t>5141/28.02.2019</t>
  </si>
  <si>
    <t>1000006/28.02.2019</t>
  </si>
  <si>
    <t>160044/28.02.2019</t>
  </si>
  <si>
    <t>3122/28.02.2019</t>
  </si>
  <si>
    <t>110086/28.02.2019</t>
  </si>
  <si>
    <t>14061/28.02.2019</t>
  </si>
  <si>
    <t>6108/28.02.2019</t>
  </si>
  <si>
    <t>15045/28.02.2019</t>
  </si>
  <si>
    <t>266/10.04.2019</t>
  </si>
  <si>
    <t>178/28.02.2019</t>
  </si>
  <si>
    <t>484/28.02.2019</t>
  </si>
  <si>
    <t>354/28.02.2019</t>
  </si>
  <si>
    <t>001470/28.02.2019</t>
  </si>
  <si>
    <t>001477/28.02.2019</t>
  </si>
  <si>
    <t>001473/28.02.2019</t>
  </si>
  <si>
    <t>942/28.02.2019</t>
  </si>
  <si>
    <t>192/11.03.2019</t>
  </si>
  <si>
    <t>458/28.02.2019</t>
  </si>
  <si>
    <t>293/23.04.2019</t>
  </si>
  <si>
    <t>156/28.02.2019</t>
  </si>
  <si>
    <t>1643/28.02.2019</t>
  </si>
  <si>
    <t>0000128/28.02.2019</t>
  </si>
  <si>
    <t>262/28.02.2019</t>
  </si>
  <si>
    <t>955/28.02.2019</t>
  </si>
  <si>
    <t>Unice CV</t>
  </si>
  <si>
    <t>217/31.03.2019</t>
  </si>
  <si>
    <t>1054/31.03.2019</t>
  </si>
  <si>
    <t>00011/31.03.2019</t>
  </si>
  <si>
    <t>011/31.03.2019</t>
  </si>
  <si>
    <t>0011/31.03.2019</t>
  </si>
  <si>
    <t>13/31.03.2019</t>
  </si>
  <si>
    <t>UNICE C-V</t>
  </si>
  <si>
    <t>PLATI  CESIUNI  LUNA IUNIE 2019</t>
  </si>
  <si>
    <t>49/15.04,2019</t>
  </si>
  <si>
    <t>9/28.02.2019</t>
  </si>
  <si>
    <t>TOTAL PHARMAFARM</t>
  </si>
  <si>
    <t>3275/15.03.2019</t>
  </si>
  <si>
    <t>mai 2019</t>
  </si>
  <si>
    <t>Pharmaclin Srl</t>
  </si>
  <si>
    <t>3307/17.04.2019</t>
  </si>
  <si>
    <t>109/28.02.2019</t>
  </si>
  <si>
    <t>TOTAL ROPHARMA LOGISTIC</t>
  </si>
  <si>
    <t>001469/28.02.2019</t>
  </si>
  <si>
    <t>001476/28.02.2019</t>
  </si>
  <si>
    <t>001472/28.02.2019</t>
  </si>
  <si>
    <t>260/28.02.2019</t>
  </si>
  <si>
    <t>43492/04.04.2019</t>
  </si>
  <si>
    <t>516/28.02.2019</t>
  </si>
  <si>
    <t>517/28.02.2019</t>
  </si>
  <si>
    <t>8533/22.04.2019</t>
  </si>
  <si>
    <t>157/31.03.2019</t>
  </si>
  <si>
    <t>14/31.03.2019</t>
  </si>
  <si>
    <t>MAI 2019/4498INREG.08.05</t>
  </si>
  <si>
    <t>8535/22.04.2019</t>
  </si>
  <si>
    <t>0001025/31.03.2019</t>
  </si>
  <si>
    <t>6164/31.03.2019</t>
  </si>
  <si>
    <t>ADO</t>
  </si>
  <si>
    <t>2056/31.03.2019</t>
  </si>
  <si>
    <t>219/31.03.2019</t>
  </si>
  <si>
    <t>0012/31.03.2019</t>
  </si>
  <si>
    <t>Ado,trat.mixt</t>
  </si>
  <si>
    <t>012/31.03.2019</t>
  </si>
  <si>
    <t>00012/31.03.2019</t>
  </si>
  <si>
    <t>460/31.03.2019</t>
  </si>
  <si>
    <t>PLATI CESIUNI PROGRAME IUNIE 2019</t>
  </si>
  <si>
    <t>7072/30.04.2019</t>
  </si>
  <si>
    <t>MAI 2019 4550/INREG.09.05.</t>
  </si>
  <si>
    <t>7067/25.04.2019</t>
  </si>
  <si>
    <t>PLATI CESIUNI TESTE IUNIE 2019</t>
  </si>
  <si>
    <t>6165/31.03.2019</t>
  </si>
  <si>
    <t>Teste adulti</t>
  </si>
  <si>
    <t>0013/31.03.2019</t>
  </si>
  <si>
    <t>Teste</t>
  </si>
  <si>
    <t>15/31.03.2019</t>
  </si>
  <si>
    <t>013/31.03.2019</t>
  </si>
  <si>
    <t>00013/31.03.2019</t>
  </si>
  <si>
    <t>IUNIE 2019</t>
  </si>
  <si>
    <t>Lumileva Farm</t>
  </si>
  <si>
    <t>366/03.06.2019</t>
  </si>
  <si>
    <t>525/31.03.2019</t>
  </si>
  <si>
    <t>Pens 900</t>
  </si>
  <si>
    <t>PLATI  CESIUNI  LUNA  IUNIE 2019</t>
  </si>
  <si>
    <t>43805/27.05.2019</t>
  </si>
  <si>
    <t>1663/30.04.2019</t>
  </si>
  <si>
    <t>266/30.04.2019</t>
  </si>
  <si>
    <t>0000135/30.04.2019</t>
  </si>
  <si>
    <t>43803/27.05.2019</t>
  </si>
  <si>
    <t>522/30.04.2019</t>
  </si>
  <si>
    <t>43806/27.05.2019</t>
  </si>
  <si>
    <t>5363/31.05.2019</t>
  </si>
  <si>
    <t>0018/30.04.2019</t>
  </si>
  <si>
    <t>21/30.04.2019</t>
  </si>
  <si>
    <t>019/30.04.2019</t>
  </si>
  <si>
    <t>00019/30.04.2019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</si>
</sst>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7" xfId="0" applyBorder="1"/>
    <xf numFmtId="0" fontId="0" fillId="0" borderId="1" xfId="0" applyBorder="1"/>
    <xf numFmtId="4" fontId="0" fillId="0" borderId="11" xfId="0" applyNumberFormat="1" applyBorder="1"/>
    <xf numFmtId="0" fontId="0" fillId="0" borderId="18" xfId="0" applyBorder="1"/>
    <xf numFmtId="0" fontId="0" fillId="0" borderId="6" xfId="0" applyBorder="1"/>
    <xf numFmtId="0" fontId="4" fillId="0" borderId="0" xfId="0" applyFont="1"/>
    <xf numFmtId="0" fontId="0" fillId="0" borderId="22" xfId="0" applyBorder="1"/>
    <xf numFmtId="0" fontId="0" fillId="0" borderId="15" xfId="0" applyBorder="1"/>
    <xf numFmtId="4" fontId="4" fillId="0" borderId="19" xfId="0" applyNumberFormat="1" applyFont="1" applyBorder="1"/>
    <xf numFmtId="0" fontId="5" fillId="0" borderId="0" xfId="0" applyFont="1"/>
    <xf numFmtId="0" fontId="2" fillId="0" borderId="8" xfId="1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24" xfId="0" applyBorder="1"/>
    <xf numFmtId="0" fontId="0" fillId="0" borderId="2" xfId="0" applyBorder="1"/>
    <xf numFmtId="0" fontId="2" fillId="0" borderId="25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20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3" xfId="0" applyBorder="1"/>
    <xf numFmtId="0" fontId="2" fillId="0" borderId="18" xfId="1" applyFont="1" applyBorder="1" applyAlignment="1">
      <alignment horizontal="center"/>
    </xf>
    <xf numFmtId="4" fontId="0" fillId="0" borderId="36" xfId="0" applyNumberFormat="1" applyBorder="1"/>
    <xf numFmtId="0" fontId="0" fillId="0" borderId="37" xfId="0" applyBorder="1"/>
    <xf numFmtId="0" fontId="0" fillId="0" borderId="38" xfId="0" applyBorder="1"/>
    <xf numFmtId="0" fontId="0" fillId="0" borderId="38" xfId="0" applyFill="1" applyBorder="1"/>
    <xf numFmtId="0" fontId="0" fillId="0" borderId="10" xfId="0" applyBorder="1"/>
    <xf numFmtId="0" fontId="0" fillId="0" borderId="31" xfId="0" applyFill="1" applyBorder="1" applyAlignment="1">
      <alignment horizontal="right"/>
    </xf>
    <xf numFmtId="4" fontId="0" fillId="0" borderId="39" xfId="0" applyNumberFormat="1" applyBorder="1"/>
    <xf numFmtId="4" fontId="0" fillId="0" borderId="8" xfId="0" applyNumberFormat="1" applyBorder="1"/>
    <xf numFmtId="0" fontId="0" fillId="0" borderId="31" xfId="0" applyBorder="1"/>
    <xf numFmtId="0" fontId="0" fillId="0" borderId="3" xfId="0" applyBorder="1"/>
    <xf numFmtId="0" fontId="0" fillId="0" borderId="12" xfId="0" applyBorder="1"/>
    <xf numFmtId="0" fontId="0" fillId="0" borderId="35" xfId="0" applyBorder="1"/>
    <xf numFmtId="4" fontId="0" fillId="0" borderId="21" xfId="0" applyNumberFormat="1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4" fontId="4" fillId="0" borderId="34" xfId="0" applyNumberFormat="1" applyFont="1" applyBorder="1"/>
    <xf numFmtId="0" fontId="2" fillId="0" borderId="29" xfId="1" applyFont="1" applyBorder="1" applyAlignment="1">
      <alignment horizontal="center"/>
    </xf>
    <xf numFmtId="0" fontId="0" fillId="0" borderId="30" xfId="0" applyBorder="1"/>
    <xf numFmtId="0" fontId="0" fillId="0" borderId="15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3" xfId="0" applyFill="1" applyBorder="1"/>
    <xf numFmtId="14" fontId="0" fillId="0" borderId="3" xfId="0" applyNumberFormat="1" applyBorder="1" applyAlignment="1">
      <alignment vertical="center" wrapText="1"/>
    </xf>
    <xf numFmtId="0" fontId="0" fillId="0" borderId="35" xfId="0" applyFill="1" applyBorder="1"/>
    <xf numFmtId="4" fontId="0" fillId="0" borderId="23" xfId="0" applyNumberFormat="1" applyFill="1" applyBorder="1"/>
    <xf numFmtId="0" fontId="0" fillId="0" borderId="33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4" fontId="0" fillId="0" borderId="42" xfId="0" applyNumberFormat="1" applyBorder="1"/>
    <xf numFmtId="0" fontId="0" fillId="0" borderId="0" xfId="0" applyFill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0" fillId="0" borderId="4" xfId="0" applyBorder="1"/>
    <xf numFmtId="0" fontId="0" fillId="0" borderId="3" xfId="0" applyFill="1" applyBorder="1"/>
    <xf numFmtId="0" fontId="0" fillId="0" borderId="35" xfId="0" applyBorder="1" applyAlignment="1">
      <alignment horizontal="left" vertical="center" wrapText="1"/>
    </xf>
    <xf numFmtId="0" fontId="0" fillId="0" borderId="2" xfId="0" applyFont="1" applyFill="1" applyBorder="1"/>
    <xf numFmtId="0" fontId="0" fillId="0" borderId="37" xfId="0" applyFill="1" applyBorder="1" applyAlignment="1">
      <alignment horizontal="right"/>
    </xf>
    <xf numFmtId="0" fontId="0" fillId="0" borderId="2" xfId="0" applyFont="1" applyBorder="1"/>
    <xf numFmtId="0" fontId="0" fillId="0" borderId="25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49" fontId="0" fillId="0" borderId="38" xfId="0" applyNumberFormat="1" applyBorder="1"/>
    <xf numFmtId="0" fontId="0" fillId="0" borderId="17" xfId="0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0" fillId="0" borderId="24" xfId="0" applyNumberFormat="1" applyBorder="1"/>
    <xf numFmtId="4" fontId="4" fillId="0" borderId="26" xfId="0" applyNumberFormat="1" applyFont="1" applyFill="1" applyBorder="1" applyAlignment="1">
      <alignment horizontal="right"/>
    </xf>
    <xf numFmtId="0" fontId="0" fillId="0" borderId="14" xfId="0" applyBorder="1"/>
    <xf numFmtId="4" fontId="0" fillId="0" borderId="16" xfId="0" applyNumberFormat="1" applyBorder="1"/>
    <xf numFmtId="0" fontId="0" fillId="0" borderId="0" xfId="0" applyAlignment="1">
      <alignment horizontal="right"/>
    </xf>
    <xf numFmtId="0" fontId="0" fillId="0" borderId="41" xfId="0" applyFill="1" applyBorder="1"/>
    <xf numFmtId="0" fontId="1" fillId="0" borderId="29" xfId="1" applyFont="1" applyBorder="1" applyAlignment="1">
      <alignment horizontal="right"/>
    </xf>
    <xf numFmtId="0" fontId="9" fillId="0" borderId="10" xfId="0" applyFont="1" applyBorder="1" applyAlignment="1">
      <alignment horizontal="right" wrapText="1"/>
    </xf>
    <xf numFmtId="4" fontId="4" fillId="0" borderId="27" xfId="0" applyNumberFormat="1" applyFont="1" applyBorder="1"/>
    <xf numFmtId="0" fontId="0" fillId="0" borderId="10" xfId="0" applyBorder="1" applyAlignment="1">
      <alignment horizontal="right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0" fillId="0" borderId="34" xfId="0" applyNumberFormat="1" applyFill="1" applyBorder="1"/>
    <xf numFmtId="0" fontId="0" fillId="0" borderId="29" xfId="0" applyBorder="1"/>
    <xf numFmtId="4" fontId="0" fillId="0" borderId="36" xfId="0" applyNumberFormat="1" applyFill="1" applyBorder="1"/>
    <xf numFmtId="0" fontId="0" fillId="0" borderId="2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25" xfId="0" applyFill="1" applyBorder="1"/>
    <xf numFmtId="4" fontId="4" fillId="0" borderId="26" xfId="0" applyNumberFormat="1" applyFont="1" applyBorder="1"/>
    <xf numFmtId="0" fontId="0" fillId="0" borderId="41" xfId="0" applyBorder="1"/>
    <xf numFmtId="49" fontId="0" fillId="0" borderId="5" xfId="0" applyNumberFormat="1" applyBorder="1"/>
    <xf numFmtId="0" fontId="0" fillId="0" borderId="31" xfId="0" applyBorder="1" applyAlignment="1">
      <alignment horizontal="right"/>
    </xf>
    <xf numFmtId="0" fontId="0" fillId="0" borderId="13" xfId="0" applyFont="1" applyFill="1" applyBorder="1"/>
    <xf numFmtId="49" fontId="0" fillId="0" borderId="3" xfId="0" applyNumberFormat="1" applyBorder="1"/>
    <xf numFmtId="0" fontId="0" fillId="0" borderId="35" xfId="0" applyFont="1" applyBorder="1"/>
    <xf numFmtId="0" fontId="0" fillId="0" borderId="44" xfId="0" applyFill="1" applyBorder="1" applyAlignment="1">
      <alignment horizontal="right"/>
    </xf>
    <xf numFmtId="4" fontId="0" fillId="0" borderId="34" xfId="0" applyNumberFormat="1" applyBorder="1"/>
    <xf numFmtId="0" fontId="9" fillId="0" borderId="40" xfId="0" applyFont="1" applyBorder="1" applyAlignment="1">
      <alignment horizontal="right" wrapText="1"/>
    </xf>
    <xf numFmtId="0" fontId="0" fillId="0" borderId="44" xfId="0" applyBorder="1"/>
    <xf numFmtId="0" fontId="0" fillId="0" borderId="17" xfId="0" applyBorder="1"/>
    <xf numFmtId="0" fontId="9" fillId="0" borderId="18" xfId="0" applyFont="1" applyBorder="1" applyAlignment="1">
      <alignment horizontal="right" wrapText="1"/>
    </xf>
    <xf numFmtId="0" fontId="0" fillId="0" borderId="45" xfId="0" applyBorder="1"/>
    <xf numFmtId="0" fontId="1" fillId="0" borderId="10" xfId="1" applyFont="1" applyBorder="1" applyAlignment="1">
      <alignment horizontal="right"/>
    </xf>
    <xf numFmtId="0" fontId="0" fillId="0" borderId="25" xfId="0" applyFill="1" applyBorder="1" applyAlignment="1">
      <alignment horizontal="right"/>
    </xf>
    <xf numFmtId="4" fontId="0" fillId="0" borderId="32" xfId="0" applyNumberFormat="1" applyBorder="1"/>
    <xf numFmtId="4" fontId="4" fillId="0" borderId="36" xfId="0" applyNumberFormat="1" applyFont="1" applyBorder="1"/>
    <xf numFmtId="0" fontId="0" fillId="0" borderId="33" xfId="0" applyBorder="1" applyAlignment="1">
      <alignment horizontal="right"/>
    </xf>
    <xf numFmtId="0" fontId="0" fillId="0" borderId="17" xfId="0" applyFill="1" applyBorder="1"/>
    <xf numFmtId="4" fontId="0" fillId="0" borderId="23" xfId="0" applyNumberFormat="1" applyBorder="1"/>
    <xf numFmtId="4" fontId="11" fillId="0" borderId="19" xfId="0" applyNumberFormat="1" applyFont="1" applyBorder="1"/>
    <xf numFmtId="0" fontId="0" fillId="0" borderId="46" xfId="0" applyFill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4" fontId="0" fillId="0" borderId="47" xfId="0" applyNumberFormat="1" applyFill="1" applyBorder="1"/>
    <xf numFmtId="0" fontId="0" fillId="0" borderId="37" xfId="0" applyBorder="1" applyAlignment="1">
      <alignment vertical="center"/>
    </xf>
    <xf numFmtId="14" fontId="0" fillId="0" borderId="5" xfId="0" applyNumberFormat="1" applyBorder="1"/>
    <xf numFmtId="4" fontId="0" fillId="0" borderId="38" xfId="0" applyNumberFormat="1" applyBorder="1"/>
    <xf numFmtId="4" fontId="0" fillId="0" borderId="32" xfId="0" applyNumberFormat="1" applyFill="1" applyBorder="1"/>
    <xf numFmtId="4" fontId="0" fillId="0" borderId="39" xfId="0" applyNumberFormat="1" applyFill="1" applyBorder="1"/>
    <xf numFmtId="4" fontId="0" fillId="0" borderId="2" xfId="0" applyNumberFormat="1" applyBorder="1"/>
    <xf numFmtId="0" fontId="0" fillId="0" borderId="43" xfId="0" applyFill="1" applyBorder="1" applyAlignment="1">
      <alignment horizontal="right"/>
    </xf>
    <xf numFmtId="14" fontId="0" fillId="0" borderId="5" xfId="0" applyNumberFormat="1" applyBorder="1" applyAlignment="1">
      <alignment horizontal="left"/>
    </xf>
    <xf numFmtId="0" fontId="1" fillId="0" borderId="22" xfId="1" applyFont="1" applyBorder="1" applyAlignment="1">
      <alignment horizontal="center"/>
    </xf>
    <xf numFmtId="49" fontId="0" fillId="0" borderId="37" xfId="0" applyNumberFormat="1" applyBorder="1"/>
    <xf numFmtId="0" fontId="2" fillId="0" borderId="9" xfId="0" applyFont="1" applyBorder="1"/>
    <xf numFmtId="0" fontId="2" fillId="0" borderId="13" xfId="0" applyFont="1" applyBorder="1"/>
    <xf numFmtId="0" fontId="2" fillId="0" borderId="12" xfId="0" applyFont="1" applyBorder="1"/>
    <xf numFmtId="0" fontId="0" fillId="0" borderId="28" xfId="0" applyBorder="1"/>
    <xf numFmtId="0" fontId="2" fillId="0" borderId="31" xfId="0" applyFont="1" applyBorder="1"/>
    <xf numFmtId="49" fontId="0" fillId="0" borderId="15" xfId="0" applyNumberFormat="1" applyBorder="1"/>
    <xf numFmtId="4" fontId="4" fillId="0" borderId="49" xfId="0" applyNumberFormat="1" applyFont="1" applyBorder="1"/>
    <xf numFmtId="0" fontId="0" fillId="0" borderId="24" xfId="0" applyFill="1" applyBorder="1" applyAlignment="1">
      <alignment horizontal="right"/>
    </xf>
    <xf numFmtId="0" fontId="0" fillId="0" borderId="37" xfId="0" applyBorder="1" applyAlignment="1">
      <alignment horizontal="right"/>
    </xf>
    <xf numFmtId="0" fontId="2" fillId="0" borderId="7" xfId="1" applyFont="1" applyBorder="1" applyAlignment="1">
      <alignment horizontal="center"/>
    </xf>
    <xf numFmtId="0" fontId="0" fillId="0" borderId="28" xfId="0" applyFill="1" applyBorder="1" applyAlignment="1">
      <alignment horizontal="right"/>
    </xf>
    <xf numFmtId="1" fontId="9" fillId="0" borderId="48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/>
    </xf>
    <xf numFmtId="1" fontId="9" fillId="0" borderId="48" xfId="0" applyNumberFormat="1" applyFont="1" applyBorder="1" applyAlignment="1">
      <alignment horizontal="right" vertical="center"/>
    </xf>
    <xf numFmtId="0" fontId="0" fillId="0" borderId="48" xfId="0" applyBorder="1"/>
    <xf numFmtId="0" fontId="0" fillId="2" borderId="3" xfId="0" applyFill="1" applyBorder="1"/>
    <xf numFmtId="4" fontId="0" fillId="0" borderId="8" xfId="0" applyNumberFormat="1" applyFill="1" applyBorder="1"/>
    <xf numFmtId="0" fontId="0" fillId="0" borderId="15" xfId="0" applyFont="1" applyBorder="1"/>
    <xf numFmtId="0" fontId="0" fillId="0" borderId="5" xfId="0" applyFill="1" applyBorder="1"/>
    <xf numFmtId="4" fontId="0" fillId="0" borderId="9" xfId="0" applyNumberFormat="1" applyBorder="1"/>
    <xf numFmtId="49" fontId="0" fillId="0" borderId="17" xfId="0" applyNumberFormat="1" applyBorder="1"/>
    <xf numFmtId="0" fontId="9" fillId="0" borderId="5" xfId="0" applyFont="1" applyBorder="1" applyAlignment="1">
      <alignment horizontal="right" wrapText="1"/>
    </xf>
    <xf numFmtId="0" fontId="9" fillId="0" borderId="22" xfId="0" applyFont="1" applyBorder="1" applyAlignment="1">
      <alignment horizontal="right" wrapText="1"/>
    </xf>
    <xf numFmtId="0" fontId="0" fillId="0" borderId="50" xfId="0" applyFill="1" applyBorder="1" applyAlignment="1">
      <alignment horizontal="right"/>
    </xf>
    <xf numFmtId="4" fontId="0" fillId="0" borderId="51" xfId="0" applyNumberFormat="1" applyFill="1" applyBorder="1"/>
    <xf numFmtId="0" fontId="0" fillId="0" borderId="37" xfId="0" applyFill="1" applyBorder="1"/>
    <xf numFmtId="4" fontId="0" fillId="0" borderId="41" xfId="0" applyNumberFormat="1" applyBorder="1"/>
    <xf numFmtId="4" fontId="0" fillId="0" borderId="15" xfId="0" applyNumberFormat="1" applyBorder="1"/>
    <xf numFmtId="4" fontId="0" fillId="0" borderId="44" xfId="0" applyNumberFormat="1" applyBorder="1"/>
    <xf numFmtId="0" fontId="9" fillId="0" borderId="5" xfId="0" applyFont="1" applyFill="1" applyBorder="1" applyAlignment="1">
      <alignment horizontal="right" wrapText="1"/>
    </xf>
    <xf numFmtId="0" fontId="0" fillId="0" borderId="46" xfId="0" applyBorder="1"/>
    <xf numFmtId="0" fontId="1" fillId="0" borderId="48" xfId="1" applyFont="1" applyBorder="1" applyAlignment="1">
      <alignment horizontal="right"/>
    </xf>
    <xf numFmtId="0" fontId="0" fillId="0" borderId="9" xfId="0" applyFont="1" applyBorder="1"/>
    <xf numFmtId="0" fontId="0" fillId="0" borderId="52" xfId="0" applyBorder="1"/>
    <xf numFmtId="0" fontId="0" fillId="0" borderId="12" xfId="0" applyFont="1" applyBorder="1"/>
    <xf numFmtId="0" fontId="4" fillId="0" borderId="52" xfId="0" applyFont="1" applyBorder="1" applyAlignment="1"/>
    <xf numFmtId="0" fontId="4" fillId="0" borderId="29" xfId="0" applyFont="1" applyBorder="1" applyAlignment="1"/>
    <xf numFmtId="0" fontId="0" fillId="0" borderId="31" xfId="0" applyFont="1" applyBorder="1"/>
    <xf numFmtId="0" fontId="0" fillId="0" borderId="41" xfId="0" applyFill="1" applyBorder="1" applyAlignment="1">
      <alignment horizontal="right"/>
    </xf>
    <xf numFmtId="0" fontId="1" fillId="0" borderId="22" xfId="1" applyFont="1" applyBorder="1" applyAlignment="1">
      <alignment horizontal="right"/>
    </xf>
    <xf numFmtId="49" fontId="0" fillId="0" borderId="2" xfId="0" applyNumberForma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/>
    <xf numFmtId="0" fontId="0" fillId="0" borderId="14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4" fontId="0" fillId="0" borderId="51" xfId="0" applyNumberFormat="1" applyBorder="1"/>
    <xf numFmtId="4" fontId="0" fillId="0" borderId="53" xfId="0" applyNumberFormat="1" applyBorder="1"/>
    <xf numFmtId="0" fontId="0" fillId="0" borderId="30" xfId="0" applyFill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14" fontId="4" fillId="0" borderId="22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4" fillId="0" borderId="35" xfId="0" applyFont="1" applyFill="1" applyBorder="1" applyAlignment="1">
      <alignment horizontal="right"/>
    </xf>
    <xf numFmtId="0" fontId="2" fillId="0" borderId="22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2" fillId="0" borderId="10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2" fillId="0" borderId="34" xfId="1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workbookViewId="0">
      <selection activeCell="G23" sqref="G23:G26"/>
    </sheetView>
  </sheetViews>
  <sheetFormatPr defaultRowHeight="15"/>
  <cols>
    <col min="1" max="1" width="6.140625" customWidth="1"/>
    <col min="2" max="2" width="17.42578125" customWidth="1"/>
    <col min="3" max="3" width="15.5703125" customWidth="1"/>
    <col min="4" max="4" width="15.7109375" customWidth="1"/>
    <col min="5" max="5" width="12.7109375" customWidth="1"/>
    <col min="6" max="6" width="19.140625" customWidth="1"/>
    <col min="7" max="7" width="13.7109375" customWidth="1"/>
    <col min="11" max="11" width="10.140625" bestFit="1" customWidth="1"/>
  </cols>
  <sheetData>
    <row r="3" spans="1:7" ht="19.5">
      <c r="C3" s="2" t="s">
        <v>142</v>
      </c>
    </row>
    <row r="7" spans="1:7" ht="15.75" thickBot="1"/>
    <row r="8" spans="1:7" ht="26.25">
      <c r="A8" s="1" t="s">
        <v>3</v>
      </c>
      <c r="B8" s="4" t="s">
        <v>4</v>
      </c>
      <c r="C8" s="4" t="s">
        <v>5</v>
      </c>
      <c r="D8" s="5" t="s">
        <v>6</v>
      </c>
      <c r="E8" s="5" t="s">
        <v>19</v>
      </c>
      <c r="F8" s="5" t="s">
        <v>7</v>
      </c>
      <c r="G8" s="24" t="s">
        <v>20</v>
      </c>
    </row>
    <row r="9" spans="1:7" ht="15.75" thickBot="1">
      <c r="A9" s="57" t="s">
        <v>8</v>
      </c>
      <c r="B9" s="6"/>
      <c r="C9" s="6"/>
      <c r="D9" s="6" t="s">
        <v>9</v>
      </c>
      <c r="E9" s="6" t="s">
        <v>18</v>
      </c>
      <c r="F9" s="6" t="s">
        <v>10</v>
      </c>
      <c r="G9" s="34" t="s">
        <v>11</v>
      </c>
    </row>
    <row r="10" spans="1:7" ht="15.75" thickBot="1">
      <c r="A10" s="69">
        <v>1</v>
      </c>
      <c r="B10" s="94" t="s">
        <v>55</v>
      </c>
      <c r="C10" s="36" t="s">
        <v>30</v>
      </c>
      <c r="D10" s="36" t="s">
        <v>127</v>
      </c>
      <c r="E10" s="75" t="s">
        <v>1</v>
      </c>
      <c r="F10" s="120" t="s">
        <v>128</v>
      </c>
      <c r="G10" s="45">
        <v>134893</v>
      </c>
    </row>
    <row r="11" spans="1:7" ht="15.75" thickBot="1">
      <c r="A11" s="170">
        <v>2</v>
      </c>
      <c r="B11" s="81" t="s">
        <v>55</v>
      </c>
      <c r="C11" s="40" t="s">
        <v>0</v>
      </c>
      <c r="D11" s="40" t="s">
        <v>64</v>
      </c>
      <c r="E11" s="156" t="s">
        <v>1</v>
      </c>
      <c r="F11" s="100" t="s">
        <v>129</v>
      </c>
      <c r="G11" s="87">
        <v>283333</v>
      </c>
    </row>
    <row r="12" spans="1:7" ht="15.75" thickBot="1">
      <c r="A12" s="90">
        <v>3</v>
      </c>
      <c r="B12" s="107" t="s">
        <v>130</v>
      </c>
      <c r="C12" s="49" t="s">
        <v>2</v>
      </c>
      <c r="D12" s="47" t="s">
        <v>131</v>
      </c>
      <c r="E12" s="108" t="s">
        <v>1</v>
      </c>
      <c r="F12" s="77" t="s">
        <v>132</v>
      </c>
      <c r="G12" s="38">
        <v>437856</v>
      </c>
    </row>
    <row r="13" spans="1:7" ht="15.75" customHeight="1" thickBot="1">
      <c r="A13" s="194" t="s">
        <v>31</v>
      </c>
      <c r="B13" s="195"/>
      <c r="C13" s="195"/>
      <c r="D13" s="195"/>
      <c r="E13" s="195"/>
      <c r="F13" s="196"/>
      <c r="G13" s="85">
        <f>SUM(G10:G12)</f>
        <v>856082</v>
      </c>
    </row>
    <row r="14" spans="1:7" ht="15.75" customHeight="1" thickBot="1">
      <c r="A14" s="161">
        <v>1</v>
      </c>
      <c r="B14" s="138" t="s">
        <v>55</v>
      </c>
      <c r="C14" s="40" t="s">
        <v>40</v>
      </c>
      <c r="D14" s="39" t="s">
        <v>70</v>
      </c>
      <c r="E14" s="39" t="s">
        <v>1</v>
      </c>
      <c r="F14" s="100" t="s">
        <v>133</v>
      </c>
      <c r="G14" s="87">
        <v>221056.18</v>
      </c>
    </row>
    <row r="15" spans="1:7" ht="15.75" customHeight="1">
      <c r="A15" s="91">
        <v>2</v>
      </c>
      <c r="B15" s="94" t="s">
        <v>55</v>
      </c>
      <c r="C15" s="36" t="s">
        <v>42</v>
      </c>
      <c r="D15" s="29" t="s">
        <v>62</v>
      </c>
      <c r="E15" s="48" t="s">
        <v>134</v>
      </c>
      <c r="F15" s="162" t="s">
        <v>135</v>
      </c>
      <c r="G15" s="163">
        <v>35.04</v>
      </c>
    </row>
    <row r="16" spans="1:7" ht="15.75" customHeight="1" thickBot="1">
      <c r="A16" s="114"/>
      <c r="B16" s="104"/>
      <c r="C16" s="10"/>
      <c r="D16" s="11"/>
      <c r="E16" s="9" t="s">
        <v>1</v>
      </c>
      <c r="F16" s="124" t="s">
        <v>136</v>
      </c>
      <c r="G16" s="128">
        <v>42486.92</v>
      </c>
    </row>
    <row r="17" spans="1:7" ht="15.75" customHeight="1" thickBot="1">
      <c r="A17" s="161">
        <v>3</v>
      </c>
      <c r="B17" s="81" t="s">
        <v>47</v>
      </c>
      <c r="C17" s="21" t="s">
        <v>43</v>
      </c>
      <c r="D17" s="39" t="s">
        <v>63</v>
      </c>
      <c r="E17" s="41" t="s">
        <v>1</v>
      </c>
      <c r="F17" s="53" t="s">
        <v>141</v>
      </c>
      <c r="G17" s="44">
        <v>2464.77</v>
      </c>
    </row>
    <row r="18" spans="1:7" ht="15.75" customHeight="1" thickBot="1">
      <c r="A18" s="91">
        <v>4</v>
      </c>
      <c r="B18" s="81" t="s">
        <v>154</v>
      </c>
      <c r="C18" s="39" t="s">
        <v>155</v>
      </c>
      <c r="D18" s="39" t="s">
        <v>156</v>
      </c>
      <c r="E18" s="40" t="s">
        <v>1</v>
      </c>
      <c r="F18" s="177" t="s">
        <v>157</v>
      </c>
      <c r="G18" s="131">
        <v>10705.89</v>
      </c>
    </row>
    <row r="19" spans="1:7" ht="15.75" thickBot="1">
      <c r="A19" s="197" t="s">
        <v>32</v>
      </c>
      <c r="B19" s="198"/>
      <c r="C19" s="198"/>
      <c r="D19" s="198"/>
      <c r="E19" s="198"/>
      <c r="F19" s="199"/>
      <c r="G19" s="92">
        <f>SUM(G14:G18)</f>
        <v>276748.80000000005</v>
      </c>
    </row>
    <row r="20" spans="1:7" ht="15.75" thickBot="1">
      <c r="A20" s="91">
        <v>1</v>
      </c>
      <c r="B20" s="81" t="s">
        <v>55</v>
      </c>
      <c r="C20" s="164" t="s">
        <v>28</v>
      </c>
      <c r="D20" s="41" t="s">
        <v>143</v>
      </c>
      <c r="E20" s="21" t="s">
        <v>1</v>
      </c>
      <c r="F20" s="53" t="s">
        <v>129</v>
      </c>
      <c r="G20" s="165">
        <v>233587.69</v>
      </c>
    </row>
    <row r="21" spans="1:7" ht="15.75" thickBot="1">
      <c r="A21" s="111">
        <v>2</v>
      </c>
      <c r="B21" s="81" t="s">
        <v>144</v>
      </c>
      <c r="C21" s="164" t="s">
        <v>50</v>
      </c>
      <c r="D21" s="40" t="s">
        <v>145</v>
      </c>
      <c r="E21" s="21" t="s">
        <v>1</v>
      </c>
      <c r="F21" s="53" t="s">
        <v>132</v>
      </c>
      <c r="G21" s="166">
        <v>415549.47</v>
      </c>
    </row>
    <row r="22" spans="1:7" ht="15.75" thickBot="1">
      <c r="A22" s="188" t="s">
        <v>51</v>
      </c>
      <c r="B22" s="189"/>
      <c r="C22" s="189"/>
      <c r="D22" s="189"/>
      <c r="E22" s="189"/>
      <c r="F22" s="190"/>
      <c r="G22" s="22">
        <f>SUM(G20:G21)</f>
        <v>649137.15999999992</v>
      </c>
    </row>
    <row r="23" spans="1:7">
      <c r="A23" s="160">
        <v>1</v>
      </c>
      <c r="B23" s="159" t="s">
        <v>55</v>
      </c>
      <c r="C23" s="11" t="s">
        <v>0</v>
      </c>
      <c r="D23" s="157" t="s">
        <v>66</v>
      </c>
      <c r="E23" s="113" t="s">
        <v>1</v>
      </c>
      <c r="F23" s="68" t="s">
        <v>129</v>
      </c>
      <c r="G23" s="167">
        <v>455901.11</v>
      </c>
    </row>
    <row r="24" spans="1:7">
      <c r="A24" s="160"/>
      <c r="B24" s="113" t="s">
        <v>67</v>
      </c>
      <c r="C24" s="11"/>
      <c r="D24" s="157"/>
      <c r="E24" s="115" t="s">
        <v>1</v>
      </c>
      <c r="F24" s="51" t="s">
        <v>137</v>
      </c>
      <c r="G24" s="158">
        <v>4145.59</v>
      </c>
    </row>
    <row r="25" spans="1:7">
      <c r="A25" s="160"/>
      <c r="B25" s="159"/>
      <c r="C25" s="11"/>
      <c r="D25" s="157"/>
      <c r="E25" s="115" t="s">
        <v>138</v>
      </c>
      <c r="F25" s="51" t="s">
        <v>139</v>
      </c>
      <c r="G25" s="158">
        <v>1668.78</v>
      </c>
    </row>
    <row r="26" spans="1:7" ht="15.75" thickBot="1">
      <c r="A26" s="168"/>
      <c r="B26" s="159"/>
      <c r="C26" s="11"/>
      <c r="D26" s="157"/>
      <c r="E26" s="169" t="s">
        <v>1</v>
      </c>
      <c r="F26" s="52" t="s">
        <v>140</v>
      </c>
      <c r="G26" s="158">
        <v>90286.22</v>
      </c>
    </row>
    <row r="27" spans="1:7" ht="15.75" thickBot="1">
      <c r="A27" s="188" t="s">
        <v>35</v>
      </c>
      <c r="B27" s="189"/>
      <c r="C27" s="189"/>
      <c r="D27" s="189"/>
      <c r="E27" s="189"/>
      <c r="F27" s="190"/>
      <c r="G27" s="22">
        <f>SUM(G23:G26)</f>
        <v>552001.70000000007</v>
      </c>
    </row>
    <row r="28" spans="1:7" ht="15.75" thickBot="1">
      <c r="A28" s="191" t="s">
        <v>27</v>
      </c>
      <c r="B28" s="192"/>
      <c r="C28" s="192"/>
      <c r="D28" s="192"/>
      <c r="E28" s="192"/>
      <c r="F28" s="193"/>
      <c r="G28" s="22">
        <f>G13+G19+G22+G27</f>
        <v>2333969.66</v>
      </c>
    </row>
  </sheetData>
  <mergeCells count="5">
    <mergeCell ref="A22:F22"/>
    <mergeCell ref="A28:F28"/>
    <mergeCell ref="A13:F13"/>
    <mergeCell ref="A27:F27"/>
    <mergeCell ref="A19:F19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2"/>
  <sheetViews>
    <sheetView topLeftCell="A16" workbookViewId="0">
      <selection activeCell="G43" sqref="G43"/>
    </sheetView>
  </sheetViews>
  <sheetFormatPr defaultRowHeight="15"/>
  <cols>
    <col min="1" max="1" width="5" customWidth="1"/>
    <col min="2" max="2" width="17.85546875" customWidth="1"/>
    <col min="3" max="3" width="14.28515625" customWidth="1"/>
    <col min="4" max="4" width="15.85546875" customWidth="1"/>
    <col min="5" max="5" width="11.5703125" customWidth="1"/>
    <col min="6" max="6" width="18.7109375" customWidth="1"/>
    <col min="7" max="7" width="12.85546875" customWidth="1"/>
  </cols>
  <sheetData>
    <row r="3" spans="1:7">
      <c r="C3" s="23" t="s">
        <v>110</v>
      </c>
      <c r="D3" s="23"/>
      <c r="G3" s="19" t="s">
        <v>21</v>
      </c>
    </row>
    <row r="4" spans="1:7">
      <c r="C4" s="23"/>
      <c r="D4" s="23"/>
      <c r="G4" s="19"/>
    </row>
    <row r="5" spans="1:7" ht="15.75" thickBot="1">
      <c r="B5" s="203" t="s">
        <v>60</v>
      </c>
      <c r="C5" s="203"/>
      <c r="D5" s="203"/>
      <c r="E5" s="203"/>
      <c r="F5" s="203"/>
      <c r="G5" s="203"/>
    </row>
    <row r="6" spans="1:7">
      <c r="A6" s="7" t="s">
        <v>3</v>
      </c>
      <c r="B6" s="4" t="s">
        <v>4</v>
      </c>
      <c r="C6" s="4" t="s">
        <v>5</v>
      </c>
      <c r="D6" s="5" t="s">
        <v>6</v>
      </c>
      <c r="E6" s="5" t="s">
        <v>19</v>
      </c>
      <c r="F6" s="5" t="s">
        <v>7</v>
      </c>
      <c r="G6" s="12" t="s">
        <v>15</v>
      </c>
    </row>
    <row r="7" spans="1:7" ht="15.75" thickBot="1">
      <c r="A7" s="8" t="s">
        <v>8</v>
      </c>
      <c r="B7" s="6"/>
      <c r="C7" s="6"/>
      <c r="D7" s="6" t="s">
        <v>9</v>
      </c>
      <c r="E7" s="6" t="s">
        <v>18</v>
      </c>
      <c r="F7" s="6" t="s">
        <v>10</v>
      </c>
      <c r="G7" s="13" t="s">
        <v>13</v>
      </c>
    </row>
    <row r="8" spans="1:7">
      <c r="A8" s="127">
        <v>1</v>
      </c>
      <c r="B8" s="94" t="s">
        <v>47</v>
      </c>
      <c r="C8" s="29" t="s">
        <v>0</v>
      </c>
      <c r="D8" s="36" t="s">
        <v>58</v>
      </c>
      <c r="E8" s="73" t="s">
        <v>14</v>
      </c>
      <c r="F8" s="35" t="s">
        <v>75</v>
      </c>
      <c r="G8" s="96">
        <v>26323.66</v>
      </c>
    </row>
    <row r="9" spans="1:7" ht="15.75" thickBot="1">
      <c r="A9" s="37"/>
      <c r="B9" s="125"/>
      <c r="C9" s="126"/>
      <c r="D9" s="126"/>
      <c r="E9" s="106" t="s">
        <v>14</v>
      </c>
      <c r="F9" s="52" t="s">
        <v>76</v>
      </c>
      <c r="G9" s="128">
        <v>24694.25</v>
      </c>
    </row>
    <row r="10" spans="1:7" ht="15.75" thickBot="1">
      <c r="A10" s="137">
        <v>2</v>
      </c>
      <c r="B10" s="138" t="s">
        <v>55</v>
      </c>
      <c r="C10" s="40" t="s">
        <v>72</v>
      </c>
      <c r="D10" s="40" t="s">
        <v>73</v>
      </c>
      <c r="E10" s="103" t="s">
        <v>14</v>
      </c>
      <c r="F10" s="100" t="s">
        <v>74</v>
      </c>
      <c r="G10" s="87">
        <v>38830.6</v>
      </c>
    </row>
    <row r="11" spans="1:7" ht="15.75" customHeight="1" thickBot="1">
      <c r="A11" s="204" t="s">
        <v>37</v>
      </c>
      <c r="B11" s="205"/>
      <c r="C11" s="205"/>
      <c r="D11" s="205"/>
      <c r="E11" s="205"/>
      <c r="F11" s="206"/>
      <c r="G11" s="22">
        <f>SUM(G8:G10)</f>
        <v>89848.510000000009</v>
      </c>
    </row>
    <row r="12" spans="1:7">
      <c r="A12" s="15">
        <v>1</v>
      </c>
      <c r="B12" s="84" t="s">
        <v>55</v>
      </c>
      <c r="C12" s="29" t="s">
        <v>29</v>
      </c>
      <c r="D12" s="36" t="s">
        <v>77</v>
      </c>
      <c r="E12" s="48" t="s">
        <v>12</v>
      </c>
      <c r="F12" s="66" t="s">
        <v>78</v>
      </c>
      <c r="G12" s="64">
        <v>194525.55</v>
      </c>
    </row>
    <row r="13" spans="1:7">
      <c r="A13" s="37"/>
      <c r="B13" s="11"/>
      <c r="C13" s="11"/>
      <c r="D13" s="10"/>
      <c r="E13" s="3" t="s">
        <v>14</v>
      </c>
      <c r="F13" s="51" t="s">
        <v>79</v>
      </c>
      <c r="G13" s="60">
        <v>84118.720000000001</v>
      </c>
    </row>
    <row r="14" spans="1:7">
      <c r="A14" s="37"/>
      <c r="B14" s="70"/>
      <c r="C14" s="11"/>
      <c r="D14" s="10"/>
      <c r="E14" s="3" t="s">
        <v>14</v>
      </c>
      <c r="F14" s="51" t="s">
        <v>80</v>
      </c>
      <c r="G14" s="60">
        <v>37404.74</v>
      </c>
    </row>
    <row r="15" spans="1:7">
      <c r="A15" s="37"/>
      <c r="B15" s="70"/>
      <c r="C15" s="11"/>
      <c r="D15" s="10"/>
      <c r="E15" s="3" t="s">
        <v>12</v>
      </c>
      <c r="F15" s="51" t="s">
        <v>81</v>
      </c>
      <c r="G15" s="60">
        <v>119762.39</v>
      </c>
    </row>
    <row r="16" spans="1:7">
      <c r="A16" s="37"/>
      <c r="B16" s="70"/>
      <c r="C16" s="11"/>
      <c r="D16" s="10"/>
      <c r="E16" s="3" t="s">
        <v>14</v>
      </c>
      <c r="F16" s="51" t="s">
        <v>82</v>
      </c>
      <c r="G16" s="60">
        <v>41544.31</v>
      </c>
    </row>
    <row r="17" spans="1:7">
      <c r="A17" s="37"/>
      <c r="B17" s="70"/>
      <c r="C17" s="11"/>
      <c r="D17" s="10"/>
      <c r="E17" s="3" t="s">
        <v>14</v>
      </c>
      <c r="F17" s="51" t="s">
        <v>83</v>
      </c>
      <c r="G17" s="60">
        <v>37797.08</v>
      </c>
    </row>
    <row r="18" spans="1:7">
      <c r="A18" s="17"/>
      <c r="B18" s="11"/>
      <c r="C18" s="11"/>
      <c r="D18" s="10"/>
      <c r="E18" s="3" t="s">
        <v>14</v>
      </c>
      <c r="F18" s="51" t="s">
        <v>84</v>
      </c>
      <c r="G18" s="60">
        <v>61949.22</v>
      </c>
    </row>
    <row r="19" spans="1:7" ht="15.75" thickBot="1">
      <c r="A19" s="97"/>
      <c r="B19" s="14"/>
      <c r="C19" s="47"/>
      <c r="D19" s="49"/>
      <c r="E19" s="46" t="s">
        <v>14</v>
      </c>
      <c r="F19" s="95" t="s">
        <v>85</v>
      </c>
      <c r="G19" s="98">
        <v>49046.1</v>
      </c>
    </row>
    <row r="20" spans="1:7">
      <c r="A20" s="93">
        <v>2</v>
      </c>
      <c r="B20" s="94" t="s">
        <v>47</v>
      </c>
      <c r="C20" s="80" t="s">
        <v>26</v>
      </c>
      <c r="D20" s="29" t="s">
        <v>86</v>
      </c>
      <c r="E20" s="79" t="s">
        <v>14</v>
      </c>
      <c r="F20" s="99" t="s">
        <v>87</v>
      </c>
      <c r="G20" s="110">
        <v>7681.91</v>
      </c>
    </row>
    <row r="21" spans="1:7" ht="15.75" thickBot="1">
      <c r="A21" s="18"/>
      <c r="B21" s="47"/>
      <c r="C21" s="49"/>
      <c r="D21" s="47"/>
      <c r="E21" s="14" t="s">
        <v>14</v>
      </c>
      <c r="F21" s="105" t="s">
        <v>88</v>
      </c>
      <c r="G21" s="67">
        <v>63437.03</v>
      </c>
    </row>
    <row r="22" spans="1:7" ht="15.75" thickBot="1">
      <c r="A22" s="20">
        <v>3</v>
      </c>
      <c r="B22" s="81" t="s">
        <v>47</v>
      </c>
      <c r="C22" s="21" t="s">
        <v>53</v>
      </c>
      <c r="D22" s="40" t="s">
        <v>54</v>
      </c>
      <c r="E22" s="129" t="s">
        <v>14</v>
      </c>
      <c r="F22" s="100" t="s">
        <v>89</v>
      </c>
      <c r="G22" s="87">
        <v>20687.650000000001</v>
      </c>
    </row>
    <row r="23" spans="1:7">
      <c r="A23" s="42">
        <v>4</v>
      </c>
      <c r="B23" s="94" t="s">
        <v>55</v>
      </c>
      <c r="C23" s="29" t="s">
        <v>41</v>
      </c>
      <c r="D23" s="61" t="s">
        <v>61</v>
      </c>
      <c r="E23" s="48" t="s">
        <v>14</v>
      </c>
      <c r="F23" s="66" t="s">
        <v>90</v>
      </c>
      <c r="G23" s="64">
        <v>27874.74</v>
      </c>
    </row>
    <row r="24" spans="1:7">
      <c r="A24" s="17"/>
      <c r="B24" s="136">
        <v>43593</v>
      </c>
      <c r="C24" s="11"/>
      <c r="D24" s="54"/>
      <c r="E24" s="112" t="s">
        <v>14</v>
      </c>
      <c r="F24" s="109" t="s">
        <v>91</v>
      </c>
      <c r="G24" s="60">
        <v>8092.82</v>
      </c>
    </row>
    <row r="25" spans="1:7" ht="15.75" thickBot="1">
      <c r="A25" s="18"/>
      <c r="B25" s="47"/>
      <c r="C25" s="49"/>
      <c r="D25" s="14"/>
      <c r="E25" s="47" t="s">
        <v>14</v>
      </c>
      <c r="F25" s="95" t="s">
        <v>92</v>
      </c>
      <c r="G25" s="132">
        <v>35400.449999999997</v>
      </c>
    </row>
    <row r="26" spans="1:7" ht="15.75" thickBot="1">
      <c r="A26" s="20">
        <v>5</v>
      </c>
      <c r="B26" s="81" t="s">
        <v>47</v>
      </c>
      <c r="C26" s="40" t="s">
        <v>48</v>
      </c>
      <c r="D26" s="89" t="s">
        <v>49</v>
      </c>
      <c r="E26" s="40" t="s">
        <v>14</v>
      </c>
      <c r="F26" s="53" t="s">
        <v>93</v>
      </c>
      <c r="G26" s="133">
        <v>9671.82</v>
      </c>
    </row>
    <row r="27" spans="1:7" ht="15.75" thickBot="1">
      <c r="A27" s="20">
        <v>6</v>
      </c>
      <c r="B27" s="40" t="s">
        <v>39</v>
      </c>
      <c r="C27" s="21" t="s">
        <v>43</v>
      </c>
      <c r="D27" s="39" t="s">
        <v>94</v>
      </c>
      <c r="E27" s="41" t="s">
        <v>14</v>
      </c>
      <c r="F27" s="53" t="s">
        <v>95</v>
      </c>
      <c r="G27" s="44">
        <v>0</v>
      </c>
    </row>
    <row r="28" spans="1:7" ht="15.75" thickBot="1">
      <c r="A28" s="20">
        <v>7</v>
      </c>
      <c r="B28" s="81" t="s">
        <v>55</v>
      </c>
      <c r="C28" s="21" t="s">
        <v>44</v>
      </c>
      <c r="D28" s="40" t="s">
        <v>96</v>
      </c>
      <c r="E28" s="41" t="s">
        <v>14</v>
      </c>
      <c r="F28" s="53" t="s">
        <v>97</v>
      </c>
      <c r="G28" s="87">
        <v>0</v>
      </c>
    </row>
    <row r="29" spans="1:7" ht="15.75" customHeight="1" thickBot="1">
      <c r="A29" s="207" t="s">
        <v>16</v>
      </c>
      <c r="B29" s="208"/>
      <c r="C29" s="208"/>
      <c r="D29" s="208"/>
      <c r="E29" s="208"/>
      <c r="F29" s="209"/>
      <c r="G29" s="102">
        <f>SUM(G12:G28)</f>
        <v>798994.52999999991</v>
      </c>
    </row>
    <row r="30" spans="1:7">
      <c r="A30" s="42">
        <v>1</v>
      </c>
      <c r="B30" s="94" t="s">
        <v>47</v>
      </c>
      <c r="C30" s="76" t="s">
        <v>33</v>
      </c>
      <c r="D30" s="61" t="s">
        <v>52</v>
      </c>
      <c r="E30" s="48" t="s">
        <v>12</v>
      </c>
      <c r="F30" s="65" t="s">
        <v>98</v>
      </c>
      <c r="G30" s="45">
        <v>37502.46</v>
      </c>
    </row>
    <row r="31" spans="1:7">
      <c r="A31" s="17"/>
      <c r="B31" s="55"/>
      <c r="C31" s="82"/>
      <c r="D31" s="54"/>
      <c r="E31" s="3" t="s">
        <v>14</v>
      </c>
      <c r="F31" s="51" t="s">
        <v>99</v>
      </c>
      <c r="G31" s="16">
        <v>12255.15</v>
      </c>
    </row>
    <row r="32" spans="1:7">
      <c r="A32" s="17"/>
      <c r="B32" s="55"/>
      <c r="C32" s="82"/>
      <c r="D32" s="54"/>
      <c r="E32" s="9" t="s">
        <v>14</v>
      </c>
      <c r="F32" s="68" t="s">
        <v>100</v>
      </c>
      <c r="G32" s="50">
        <v>26792.080000000002</v>
      </c>
    </row>
    <row r="33" spans="1:7" ht="15.75" thickBot="1">
      <c r="A33" s="18"/>
      <c r="B33" s="62"/>
      <c r="C33" s="72"/>
      <c r="D33" s="71"/>
      <c r="E33" s="46" t="s">
        <v>14</v>
      </c>
      <c r="F33" s="135" t="s">
        <v>101</v>
      </c>
      <c r="G33" s="118">
        <v>2992.85</v>
      </c>
    </row>
    <row r="34" spans="1:7" ht="15.75" thickBot="1">
      <c r="A34" s="20">
        <v>2</v>
      </c>
      <c r="B34" s="81" t="s">
        <v>47</v>
      </c>
      <c r="C34" s="40" t="s">
        <v>34</v>
      </c>
      <c r="D34" s="21" t="s">
        <v>124</v>
      </c>
      <c r="E34" s="40" t="s">
        <v>12</v>
      </c>
      <c r="F34" s="74" t="s">
        <v>126</v>
      </c>
      <c r="G34" s="44">
        <v>44107.43</v>
      </c>
    </row>
    <row r="35" spans="1:7" ht="15.75" customHeight="1" thickBot="1">
      <c r="A35" s="210" t="s">
        <v>17</v>
      </c>
      <c r="B35" s="211"/>
      <c r="C35" s="211"/>
      <c r="D35" s="211"/>
      <c r="E35" s="211"/>
      <c r="F35" s="212"/>
      <c r="G35" s="56">
        <f>SUM(G30:G34)</f>
        <v>123649.97</v>
      </c>
    </row>
    <row r="36" spans="1:7" ht="15.75" customHeight="1" thickBot="1">
      <c r="A36" s="150">
        <v>1</v>
      </c>
      <c r="B36" s="144" t="s">
        <v>47</v>
      </c>
      <c r="C36" s="41" t="s">
        <v>57</v>
      </c>
      <c r="D36" s="21" t="s">
        <v>111</v>
      </c>
      <c r="E36" s="40" t="s">
        <v>14</v>
      </c>
      <c r="F36" s="59" t="s">
        <v>112</v>
      </c>
      <c r="G36" s="131">
        <v>0</v>
      </c>
    </row>
    <row r="37" spans="1:7" ht="15.75" customHeight="1" thickBot="1">
      <c r="A37" s="200" t="s">
        <v>113</v>
      </c>
      <c r="B37" s="201"/>
      <c r="C37" s="201"/>
      <c r="D37" s="201"/>
      <c r="E37" s="201"/>
      <c r="F37" s="202"/>
      <c r="G37" s="131">
        <v>0</v>
      </c>
    </row>
    <row r="38" spans="1:7" ht="15.75" customHeight="1" thickBot="1">
      <c r="A38" s="151">
        <v>1</v>
      </c>
      <c r="B38" s="29" t="s">
        <v>39</v>
      </c>
      <c r="C38" s="28" t="s">
        <v>0</v>
      </c>
      <c r="D38" s="28" t="s">
        <v>114</v>
      </c>
      <c r="E38" s="29" t="s">
        <v>14</v>
      </c>
      <c r="F38" s="146" t="s">
        <v>75</v>
      </c>
      <c r="G38" s="134">
        <v>90407.62</v>
      </c>
    </row>
    <row r="39" spans="1:7" ht="15.75" customHeight="1" thickBot="1">
      <c r="A39" s="152">
        <v>2</v>
      </c>
      <c r="B39" s="138" t="s">
        <v>115</v>
      </c>
      <c r="C39" s="40" t="s">
        <v>116</v>
      </c>
      <c r="D39" s="39" t="s">
        <v>117</v>
      </c>
      <c r="E39" s="40" t="s">
        <v>14</v>
      </c>
      <c r="F39" s="147" t="s">
        <v>118</v>
      </c>
      <c r="G39" s="44">
        <v>78366.25</v>
      </c>
    </row>
    <row r="40" spans="1:7" ht="15.75" customHeight="1" thickBot="1">
      <c r="A40" s="210" t="s">
        <v>119</v>
      </c>
      <c r="B40" s="211"/>
      <c r="C40" s="211"/>
      <c r="D40" s="211"/>
      <c r="E40" s="211"/>
      <c r="F40" s="212"/>
      <c r="G40" s="145">
        <f>SUM(G38:G39)</f>
        <v>168773.87</v>
      </c>
    </row>
    <row r="41" spans="1:7" ht="15.75" thickBot="1">
      <c r="A41" s="200" t="s">
        <v>38</v>
      </c>
      <c r="B41" s="201"/>
      <c r="C41" s="201"/>
      <c r="D41" s="201"/>
      <c r="E41" s="201"/>
      <c r="F41" s="202"/>
      <c r="G41" s="22">
        <f>G11+G29+G35+G37+G40</f>
        <v>1181266.8799999999</v>
      </c>
    </row>
    <row r="42" spans="1:7">
      <c r="A42" s="83"/>
      <c r="B42" s="83"/>
      <c r="C42" s="83"/>
      <c r="D42" s="83"/>
      <c r="E42" s="83"/>
      <c r="F42" s="83"/>
      <c r="G42" s="78"/>
    </row>
  </sheetData>
  <mergeCells count="7">
    <mergeCell ref="A41:F41"/>
    <mergeCell ref="B5:G5"/>
    <mergeCell ref="A11:F11"/>
    <mergeCell ref="A29:F29"/>
    <mergeCell ref="A35:F35"/>
    <mergeCell ref="A37:F37"/>
    <mergeCell ref="A40:F40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16"/>
  <sheetViews>
    <sheetView workbookViewId="0">
      <selection activeCell="D22" sqref="D22"/>
    </sheetView>
  </sheetViews>
  <sheetFormatPr defaultRowHeight="15"/>
  <cols>
    <col min="1" max="1" width="6.140625" customWidth="1"/>
    <col min="2" max="2" width="16.140625" customWidth="1"/>
    <col min="3" max="3" width="16" customWidth="1"/>
    <col min="4" max="4" width="17" customWidth="1"/>
    <col min="5" max="5" width="13.28515625" customWidth="1"/>
    <col min="6" max="6" width="19.140625" customWidth="1"/>
    <col min="7" max="7" width="13" customWidth="1"/>
  </cols>
  <sheetData>
    <row r="4" spans="1:7">
      <c r="C4" s="23" t="s">
        <v>110</v>
      </c>
      <c r="D4" s="23"/>
      <c r="G4" s="19" t="s">
        <v>109</v>
      </c>
    </row>
    <row r="5" spans="1:7" ht="15.75" thickBot="1">
      <c r="B5" s="213"/>
      <c r="C5" s="213"/>
      <c r="D5" s="213"/>
      <c r="E5" s="213"/>
      <c r="F5" s="213"/>
      <c r="G5" s="213"/>
    </row>
    <row r="6" spans="1:7">
      <c r="A6" s="7" t="s">
        <v>3</v>
      </c>
      <c r="B6" s="4" t="s">
        <v>4</v>
      </c>
      <c r="C6" s="4" t="s">
        <v>5</v>
      </c>
      <c r="D6" s="5" t="s">
        <v>6</v>
      </c>
      <c r="E6" s="5" t="s">
        <v>19</v>
      </c>
      <c r="F6" s="5" t="s">
        <v>7</v>
      </c>
      <c r="G6" s="12" t="s">
        <v>15</v>
      </c>
    </row>
    <row r="7" spans="1:7" ht="15.75" thickBot="1">
      <c r="A7" s="8" t="s">
        <v>8</v>
      </c>
      <c r="B7" s="6"/>
      <c r="C7" s="6"/>
      <c r="D7" s="6" t="s">
        <v>9</v>
      </c>
      <c r="E7" s="6" t="s">
        <v>18</v>
      </c>
      <c r="F7" s="6" t="s">
        <v>10</v>
      </c>
      <c r="G7" s="13" t="s">
        <v>13</v>
      </c>
    </row>
    <row r="8" spans="1:7">
      <c r="A8" s="116">
        <v>1</v>
      </c>
      <c r="B8" s="94" t="s">
        <v>55</v>
      </c>
      <c r="C8" s="36" t="s">
        <v>42</v>
      </c>
      <c r="D8" s="29" t="s">
        <v>62</v>
      </c>
      <c r="E8" s="29" t="s">
        <v>102</v>
      </c>
      <c r="F8" s="117" t="s">
        <v>103</v>
      </c>
      <c r="G8" s="96">
        <v>653.55999999999995</v>
      </c>
    </row>
    <row r="9" spans="1:7" ht="15.75" thickBot="1">
      <c r="A9" s="8"/>
      <c r="B9" s="148"/>
      <c r="C9" s="6"/>
      <c r="D9" s="6"/>
      <c r="E9" s="142" t="s">
        <v>102</v>
      </c>
      <c r="F9" s="149" t="s">
        <v>104</v>
      </c>
      <c r="G9" s="98">
        <v>326.77999999999997</v>
      </c>
    </row>
    <row r="10" spans="1:7" ht="15.75" thickBot="1">
      <c r="A10" s="214" t="s">
        <v>45</v>
      </c>
      <c r="B10" s="215"/>
      <c r="C10" s="215"/>
      <c r="D10" s="215"/>
      <c r="E10" s="215"/>
      <c r="F10" s="216"/>
      <c r="G10" s="92">
        <f>SUM(G8:G9)</f>
        <v>980.33999999999992</v>
      </c>
    </row>
    <row r="11" spans="1:7">
      <c r="A11" s="42">
        <v>1</v>
      </c>
      <c r="B11" s="94" t="s">
        <v>55</v>
      </c>
      <c r="C11" s="29" t="s">
        <v>0</v>
      </c>
      <c r="D11" s="101" t="s">
        <v>66</v>
      </c>
      <c r="E11" s="141" t="s">
        <v>102</v>
      </c>
      <c r="F11" s="66" t="s">
        <v>105</v>
      </c>
      <c r="G11" s="122">
        <v>653.55999999999995</v>
      </c>
    </row>
    <row r="12" spans="1:7">
      <c r="A12" s="17"/>
      <c r="B12" s="11" t="s">
        <v>67</v>
      </c>
      <c r="C12" s="11"/>
      <c r="D12" s="121"/>
      <c r="E12" s="139" t="s">
        <v>102</v>
      </c>
      <c r="F12" s="51" t="s">
        <v>106</v>
      </c>
      <c r="G12" s="16">
        <v>980.34</v>
      </c>
    </row>
    <row r="13" spans="1:7">
      <c r="A13" s="17"/>
      <c r="B13" s="11"/>
      <c r="C13" s="11"/>
      <c r="D13" s="113"/>
      <c r="E13" s="140" t="s">
        <v>102</v>
      </c>
      <c r="F13" s="68" t="s">
        <v>107</v>
      </c>
      <c r="G13" s="50">
        <v>326.77999999999997</v>
      </c>
    </row>
    <row r="14" spans="1:7" ht="15.75" thickBot="1">
      <c r="A14" s="18"/>
      <c r="B14" s="47"/>
      <c r="C14" s="47"/>
      <c r="D14" s="142"/>
      <c r="E14" s="143" t="s">
        <v>102</v>
      </c>
      <c r="F14" s="135" t="s">
        <v>108</v>
      </c>
      <c r="G14" s="118">
        <v>326.77999999999997</v>
      </c>
    </row>
    <row r="15" spans="1:7" ht="15.75" customHeight="1" thickBot="1">
      <c r="A15" s="191" t="s">
        <v>24</v>
      </c>
      <c r="B15" s="192"/>
      <c r="C15" s="192"/>
      <c r="D15" s="192"/>
      <c r="E15" s="192"/>
      <c r="F15" s="193"/>
      <c r="G15" s="22">
        <f>SUM(G11:G14)</f>
        <v>2287.46</v>
      </c>
    </row>
    <row r="16" spans="1:7" ht="15.75" thickBot="1">
      <c r="A16" s="191" t="s">
        <v>27</v>
      </c>
      <c r="B16" s="192"/>
      <c r="C16" s="192"/>
      <c r="D16" s="192"/>
      <c r="E16" s="192"/>
      <c r="F16" s="193"/>
      <c r="G16" s="22">
        <f>G10+G15</f>
        <v>3267.8</v>
      </c>
    </row>
  </sheetData>
  <mergeCells count="4">
    <mergeCell ref="B5:G5"/>
    <mergeCell ref="A10:F10"/>
    <mergeCell ref="A15:F15"/>
    <mergeCell ref="A16:F16"/>
  </mergeCells>
  <printOptions horizontalCentered="1"/>
  <pageMargins left="0" right="0" top="0.74803149606299213" bottom="0.74803149606299213" header="0.31496062992125984" footer="0.1181102362204724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9"/>
  <sheetViews>
    <sheetView tabSelected="1" workbookViewId="0">
      <selection activeCell="D19" sqref="D19"/>
    </sheetView>
  </sheetViews>
  <sheetFormatPr defaultRowHeight="15"/>
  <cols>
    <col min="1" max="1" width="7.140625" customWidth="1"/>
    <col min="2" max="2" width="16.28515625" customWidth="1"/>
    <col min="3" max="3" width="15.28515625" customWidth="1"/>
    <col min="4" max="4" width="16.85546875" customWidth="1"/>
    <col min="5" max="5" width="13.42578125" customWidth="1"/>
    <col min="6" max="6" width="19.7109375" customWidth="1"/>
    <col min="7" max="7" width="13.5703125" customWidth="1"/>
  </cols>
  <sheetData>
    <row r="4" spans="1:7" ht="15.75">
      <c r="A4" s="25"/>
      <c r="B4" s="25"/>
      <c r="C4" s="26" t="s">
        <v>110</v>
      </c>
      <c r="D4" s="26"/>
      <c r="E4" s="25"/>
      <c r="F4" s="27" t="s">
        <v>22</v>
      </c>
    </row>
    <row r="6" spans="1:7" ht="15.75" thickBot="1"/>
    <row r="7" spans="1:7">
      <c r="A7" s="7" t="s">
        <v>3</v>
      </c>
      <c r="B7" s="4" t="s">
        <v>4</v>
      </c>
      <c r="C7" s="4" t="s">
        <v>5</v>
      </c>
      <c r="D7" s="5" t="s">
        <v>6</v>
      </c>
      <c r="E7" s="5" t="s">
        <v>19</v>
      </c>
      <c r="F7" s="5" t="s">
        <v>7</v>
      </c>
      <c r="G7" s="12" t="s">
        <v>15</v>
      </c>
    </row>
    <row r="8" spans="1:7" ht="15.75" thickBot="1">
      <c r="A8" s="8" t="s">
        <v>8</v>
      </c>
      <c r="B8" s="6"/>
      <c r="C8" s="6"/>
      <c r="D8" s="6" t="s">
        <v>9</v>
      </c>
      <c r="E8" s="6" t="s">
        <v>18</v>
      </c>
      <c r="F8" s="6" t="s">
        <v>10</v>
      </c>
      <c r="G8" s="13" t="s">
        <v>13</v>
      </c>
    </row>
    <row r="9" spans="1:7" ht="17.25" customHeight="1">
      <c r="A9" s="42">
        <v>1</v>
      </c>
      <c r="B9" s="94" t="s">
        <v>55</v>
      </c>
      <c r="C9" s="29" t="s">
        <v>41</v>
      </c>
      <c r="D9" s="61" t="s">
        <v>61</v>
      </c>
      <c r="E9" s="28" t="s">
        <v>36</v>
      </c>
      <c r="F9" s="35" t="s">
        <v>120</v>
      </c>
      <c r="G9" s="64">
        <v>1987</v>
      </c>
    </row>
    <row r="10" spans="1:7" ht="17.25" customHeight="1">
      <c r="A10" s="17"/>
      <c r="B10" s="130">
        <v>43593</v>
      </c>
      <c r="C10" s="11"/>
      <c r="D10" s="54"/>
      <c r="E10" s="86" t="s">
        <v>36</v>
      </c>
      <c r="F10" s="52" t="s">
        <v>121</v>
      </c>
      <c r="G10" s="60">
        <v>494.03</v>
      </c>
    </row>
    <row r="11" spans="1:7" ht="17.25" customHeight="1" thickBot="1">
      <c r="A11" s="18"/>
      <c r="B11" s="154"/>
      <c r="C11" s="47"/>
      <c r="D11" s="63"/>
      <c r="E11" s="58" t="s">
        <v>36</v>
      </c>
      <c r="F11" s="43" t="s">
        <v>122</v>
      </c>
      <c r="G11" s="132">
        <v>1332.93</v>
      </c>
    </row>
    <row r="12" spans="1:7" ht="17.25" customHeight="1" thickBot="1">
      <c r="A12" s="191" t="s">
        <v>45</v>
      </c>
      <c r="B12" s="192"/>
      <c r="C12" s="192"/>
      <c r="D12" s="192"/>
      <c r="E12" s="192"/>
      <c r="F12" s="193"/>
      <c r="G12" s="22">
        <f>SUM(G9:G11)</f>
        <v>3813.96</v>
      </c>
    </row>
    <row r="13" spans="1:7" ht="17.25" customHeight="1" thickBot="1">
      <c r="A13" s="42">
        <v>1</v>
      </c>
      <c r="B13" s="94" t="s">
        <v>47</v>
      </c>
      <c r="C13" s="76" t="s">
        <v>33</v>
      </c>
      <c r="D13" s="61" t="s">
        <v>52</v>
      </c>
      <c r="E13" s="29" t="s">
        <v>36</v>
      </c>
      <c r="F13" s="65" t="s">
        <v>123</v>
      </c>
      <c r="G13" s="155">
        <v>1210.3</v>
      </c>
    </row>
    <row r="14" spans="1:7" ht="17.25" customHeight="1" thickBot="1">
      <c r="A14" s="153">
        <v>2</v>
      </c>
      <c r="B14" s="81" t="s">
        <v>47</v>
      </c>
      <c r="C14" s="40" t="s">
        <v>34</v>
      </c>
      <c r="D14" s="21" t="s">
        <v>124</v>
      </c>
      <c r="E14" s="40" t="s">
        <v>36</v>
      </c>
      <c r="F14" s="74" t="s">
        <v>125</v>
      </c>
      <c r="G14" s="44">
        <v>1034.8699999999999</v>
      </c>
    </row>
    <row r="15" spans="1:7" ht="17.25" customHeight="1" thickBot="1">
      <c r="A15" s="191" t="s">
        <v>24</v>
      </c>
      <c r="B15" s="192"/>
      <c r="C15" s="192"/>
      <c r="D15" s="192"/>
      <c r="E15" s="192"/>
      <c r="F15" s="193"/>
      <c r="G15" s="22">
        <f>SUM(G13:G14)</f>
        <v>2245.17</v>
      </c>
    </row>
    <row r="16" spans="1:7" ht="15.75" thickBot="1">
      <c r="A16" s="191" t="s">
        <v>27</v>
      </c>
      <c r="B16" s="192"/>
      <c r="C16" s="192"/>
      <c r="D16" s="192"/>
      <c r="E16" s="192"/>
      <c r="F16" s="193"/>
      <c r="G16" s="22">
        <f>G12+G15</f>
        <v>6059.13</v>
      </c>
    </row>
    <row r="19" spans="3:3">
      <c r="C19" s="88"/>
    </row>
  </sheetData>
  <mergeCells count="3">
    <mergeCell ref="A12:F12"/>
    <mergeCell ref="A15:F15"/>
    <mergeCell ref="A16:F16"/>
  </mergeCells>
  <pageMargins left="0.11811023622047245" right="0.11811023622047245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workbookViewId="0">
      <selection activeCell="D25" sqref="D25"/>
    </sheetView>
  </sheetViews>
  <sheetFormatPr defaultRowHeight="15"/>
  <cols>
    <col min="1" max="1" width="4.5703125" customWidth="1"/>
    <col min="2" max="2" width="16.85546875" customWidth="1"/>
    <col min="3" max="3" width="14" customWidth="1"/>
    <col min="4" max="4" width="15.85546875" customWidth="1"/>
    <col min="5" max="5" width="15" customWidth="1"/>
    <col min="6" max="6" width="19.7109375" customWidth="1"/>
    <col min="7" max="7" width="14" customWidth="1"/>
  </cols>
  <sheetData>
    <row r="2" spans="1:7" ht="15.75">
      <c r="A2" s="25"/>
      <c r="B2" s="25"/>
      <c r="C2" s="26" t="s">
        <v>159</v>
      </c>
      <c r="D2" s="26"/>
      <c r="E2" s="25"/>
      <c r="F2" s="27" t="s">
        <v>23</v>
      </c>
    </row>
    <row r="4" spans="1:7" ht="15.75" thickBot="1">
      <c r="G4" s="19"/>
    </row>
    <row r="5" spans="1:7">
      <c r="A5" s="7" t="s">
        <v>3</v>
      </c>
      <c r="B5" s="4" t="s">
        <v>4</v>
      </c>
      <c r="C5" s="4" t="s">
        <v>5</v>
      </c>
      <c r="D5" s="5" t="s">
        <v>6</v>
      </c>
      <c r="E5" s="5" t="s">
        <v>19</v>
      </c>
      <c r="F5" s="5" t="s">
        <v>7</v>
      </c>
      <c r="G5" s="12" t="s">
        <v>15</v>
      </c>
    </row>
    <row r="6" spans="1:7" ht="15.75" thickBot="1">
      <c r="A6" s="8" t="s">
        <v>8</v>
      </c>
      <c r="B6" s="6"/>
      <c r="C6" s="6"/>
      <c r="D6" s="6" t="s">
        <v>9</v>
      </c>
      <c r="E6" s="6" t="s">
        <v>18</v>
      </c>
      <c r="F6" s="6" t="s">
        <v>10</v>
      </c>
      <c r="G6" s="13" t="s">
        <v>13</v>
      </c>
    </row>
    <row r="7" spans="1:7" ht="15.75" thickBot="1">
      <c r="A7" s="178"/>
      <c r="B7" s="81" t="s">
        <v>55</v>
      </c>
      <c r="C7" s="21" t="s">
        <v>69</v>
      </c>
      <c r="D7" s="40" t="s">
        <v>70</v>
      </c>
      <c r="E7" s="39" t="s">
        <v>158</v>
      </c>
      <c r="F7" s="100" t="s">
        <v>71</v>
      </c>
      <c r="G7" s="44">
        <v>940</v>
      </c>
    </row>
    <row r="8" spans="1:7" ht="15.75" customHeight="1" thickBot="1">
      <c r="A8" s="217" t="s">
        <v>45</v>
      </c>
      <c r="B8" s="218"/>
      <c r="C8" s="218"/>
      <c r="D8" s="218"/>
      <c r="E8" s="218"/>
      <c r="F8" s="219"/>
      <c r="G8" s="145">
        <f>SUM(G7:G7)</f>
        <v>940</v>
      </c>
    </row>
    <row r="9" spans="1:7" ht="15.75" customHeight="1">
      <c r="A9" s="180">
        <v>1</v>
      </c>
      <c r="B9" s="179" t="s">
        <v>154</v>
      </c>
      <c r="C9" s="181" t="s">
        <v>33</v>
      </c>
      <c r="D9" s="182" t="s">
        <v>160</v>
      </c>
      <c r="E9" s="29" t="s">
        <v>36</v>
      </c>
      <c r="F9" s="35" t="s">
        <v>161</v>
      </c>
      <c r="G9" s="64">
        <v>419.84</v>
      </c>
    </row>
    <row r="10" spans="1:7">
      <c r="A10" s="172"/>
      <c r="B10" s="104" t="s">
        <v>65</v>
      </c>
      <c r="C10" s="11"/>
      <c r="D10" s="11"/>
      <c r="E10" s="9" t="s">
        <v>36</v>
      </c>
      <c r="F10" s="52" t="s">
        <v>162</v>
      </c>
      <c r="G10" s="60">
        <v>981.21</v>
      </c>
    </row>
    <row r="11" spans="1:7" ht="15.75" thickBot="1">
      <c r="A11" s="97"/>
      <c r="B11" s="107"/>
      <c r="C11" s="47"/>
      <c r="D11" s="47"/>
      <c r="E11" s="46" t="s">
        <v>36</v>
      </c>
      <c r="F11" s="43" t="s">
        <v>163</v>
      </c>
      <c r="G11" s="132">
        <v>357.69</v>
      </c>
    </row>
    <row r="12" spans="1:7" ht="15.75" thickBot="1">
      <c r="A12" s="42"/>
      <c r="B12" s="94" t="s">
        <v>154</v>
      </c>
      <c r="C12" s="29" t="s">
        <v>34</v>
      </c>
      <c r="D12" s="36" t="s">
        <v>164</v>
      </c>
      <c r="E12" s="29" t="s">
        <v>36</v>
      </c>
      <c r="F12" s="117" t="s">
        <v>165</v>
      </c>
      <c r="G12" s="45">
        <v>336.7</v>
      </c>
    </row>
    <row r="13" spans="1:7">
      <c r="A13" s="15"/>
      <c r="B13" s="94" t="s">
        <v>154</v>
      </c>
      <c r="C13" s="36" t="s">
        <v>0</v>
      </c>
      <c r="D13" s="29" t="s">
        <v>166</v>
      </c>
      <c r="E13" s="184" t="s">
        <v>56</v>
      </c>
      <c r="F13" s="35" t="s">
        <v>168</v>
      </c>
      <c r="G13" s="185">
        <v>598.76</v>
      </c>
    </row>
    <row r="14" spans="1:7">
      <c r="A14" s="172"/>
      <c r="B14" s="11" t="s">
        <v>167</v>
      </c>
      <c r="C14" s="10"/>
      <c r="D14" s="157"/>
      <c r="E14" s="183" t="s">
        <v>56</v>
      </c>
      <c r="F14" s="52" t="s">
        <v>169</v>
      </c>
      <c r="G14" s="186">
        <v>476.59</v>
      </c>
    </row>
    <row r="15" spans="1:7">
      <c r="A15" s="172"/>
      <c r="B15" s="104"/>
      <c r="C15" s="10"/>
      <c r="D15" s="11"/>
      <c r="E15" s="183" t="s">
        <v>56</v>
      </c>
      <c r="F15" s="52" t="s">
        <v>170</v>
      </c>
      <c r="G15" s="186">
        <v>466.88</v>
      </c>
    </row>
    <row r="16" spans="1:7" ht="15.75" thickBot="1">
      <c r="A16" s="97"/>
      <c r="B16" s="107"/>
      <c r="C16" s="49"/>
      <c r="D16" s="47"/>
      <c r="E16" s="187" t="s">
        <v>56</v>
      </c>
      <c r="F16" s="43" t="s">
        <v>171</v>
      </c>
      <c r="G16" s="67">
        <v>935.02</v>
      </c>
    </row>
    <row r="17" spans="1:7" ht="15.75" customHeight="1" thickBot="1">
      <c r="A17" s="194" t="s">
        <v>24</v>
      </c>
      <c r="B17" s="195"/>
      <c r="C17" s="195"/>
      <c r="D17" s="195"/>
      <c r="E17" s="195"/>
      <c r="F17" s="196"/>
      <c r="G17" s="102">
        <f>SUM(G9:G16)</f>
        <v>4572.6900000000005</v>
      </c>
    </row>
    <row r="18" spans="1:7" ht="16.5" thickBot="1">
      <c r="A18" s="220" t="s">
        <v>68</v>
      </c>
      <c r="B18" s="221"/>
      <c r="C18" s="221"/>
      <c r="D18" s="221"/>
      <c r="E18" s="221"/>
      <c r="F18" s="222"/>
      <c r="G18" s="123">
        <f>G8+G17</f>
        <v>5512.6900000000005</v>
      </c>
    </row>
  </sheetData>
  <mergeCells count="3">
    <mergeCell ref="A8:F8"/>
    <mergeCell ref="A17:F17"/>
    <mergeCell ref="A18:F18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4"/>
  <sheetViews>
    <sheetView workbookViewId="0">
      <selection activeCell="C26" sqref="C26"/>
    </sheetView>
  </sheetViews>
  <sheetFormatPr defaultRowHeight="15"/>
  <cols>
    <col min="1" max="1" width="5.140625" customWidth="1"/>
    <col min="2" max="2" width="16.5703125" customWidth="1"/>
    <col min="3" max="3" width="15.28515625" customWidth="1"/>
    <col min="4" max="4" width="17" customWidth="1"/>
    <col min="5" max="5" width="14.140625" customWidth="1"/>
    <col min="6" max="6" width="20.140625" customWidth="1"/>
    <col min="7" max="7" width="14.7109375" customWidth="1"/>
  </cols>
  <sheetData>
    <row r="3" spans="1:7" ht="19.5">
      <c r="C3" s="2" t="s">
        <v>146</v>
      </c>
    </row>
    <row r="5" spans="1:7" ht="15.75" thickBot="1"/>
    <row r="6" spans="1:7" ht="27.75" customHeight="1">
      <c r="A6" s="31" t="s">
        <v>3</v>
      </c>
      <c r="B6" s="30" t="s">
        <v>4</v>
      </c>
      <c r="C6" s="4" t="s">
        <v>5</v>
      </c>
      <c r="D6" s="5" t="s">
        <v>6</v>
      </c>
      <c r="E6" s="5" t="s">
        <v>19</v>
      </c>
      <c r="F6" s="5" t="s">
        <v>7</v>
      </c>
      <c r="G6" s="24" t="s">
        <v>20</v>
      </c>
    </row>
    <row r="7" spans="1:7" ht="15.75" thickBot="1">
      <c r="A7" s="32" t="s">
        <v>8</v>
      </c>
      <c r="B7" s="33"/>
      <c r="C7" s="6"/>
      <c r="D7" s="6" t="s">
        <v>9</v>
      </c>
      <c r="E7" s="6" t="s">
        <v>25</v>
      </c>
      <c r="F7" s="6" t="s">
        <v>10</v>
      </c>
      <c r="G7" s="34" t="s">
        <v>11</v>
      </c>
    </row>
    <row r="8" spans="1:7" ht="17.25" customHeight="1" thickBot="1">
      <c r="A8" s="42">
        <v>1</v>
      </c>
      <c r="B8" s="84" t="s">
        <v>55</v>
      </c>
      <c r="C8" s="29" t="s">
        <v>40</v>
      </c>
      <c r="D8" s="28" t="s">
        <v>70</v>
      </c>
      <c r="E8" s="39" t="s">
        <v>46</v>
      </c>
      <c r="F8" s="100" t="s">
        <v>147</v>
      </c>
      <c r="G8" s="87">
        <v>17379.599999999999</v>
      </c>
    </row>
    <row r="9" spans="1:7" ht="17.25" customHeight="1" thickBot="1">
      <c r="A9" s="197" t="s">
        <v>59</v>
      </c>
      <c r="B9" s="198"/>
      <c r="C9" s="198"/>
      <c r="D9" s="198"/>
      <c r="E9" s="198"/>
      <c r="F9" s="199"/>
      <c r="G9" s="119">
        <v>17379.599999999999</v>
      </c>
    </row>
    <row r="10" spans="1:7" ht="17.25" customHeight="1">
      <c r="A10" s="15">
        <v>1</v>
      </c>
      <c r="B10" s="94" t="s">
        <v>55</v>
      </c>
      <c r="C10" s="29" t="s">
        <v>0</v>
      </c>
      <c r="D10" s="61" t="s">
        <v>66</v>
      </c>
      <c r="E10" s="173" t="s">
        <v>148</v>
      </c>
      <c r="F10" s="66" t="s">
        <v>149</v>
      </c>
      <c r="G10" s="122">
        <v>518.4</v>
      </c>
    </row>
    <row r="11" spans="1:7">
      <c r="A11" s="174"/>
      <c r="B11" s="11" t="s">
        <v>67</v>
      </c>
      <c r="C11" s="11"/>
      <c r="D11" s="121"/>
      <c r="E11" s="3" t="s">
        <v>150</v>
      </c>
      <c r="F11" s="51" t="s">
        <v>151</v>
      </c>
      <c r="G11" s="16">
        <v>48457.2</v>
      </c>
    </row>
    <row r="12" spans="1:7">
      <c r="A12" s="174"/>
      <c r="B12" s="11"/>
      <c r="C12" s="11"/>
      <c r="D12" s="54"/>
      <c r="E12" s="171" t="s">
        <v>148</v>
      </c>
      <c r="F12" s="51" t="s">
        <v>152</v>
      </c>
      <c r="G12" s="16">
        <v>120</v>
      </c>
    </row>
    <row r="13" spans="1:7" ht="15.75" thickBot="1">
      <c r="A13" s="175"/>
      <c r="B13" s="47"/>
      <c r="C13" s="47"/>
      <c r="D13" s="63"/>
      <c r="E13" s="176" t="s">
        <v>148</v>
      </c>
      <c r="F13" s="43" t="s">
        <v>153</v>
      </c>
      <c r="G13" s="118">
        <v>278.39999999999998</v>
      </c>
    </row>
    <row r="14" spans="1:7" ht="15.75" thickBot="1">
      <c r="A14" s="194" t="s">
        <v>38</v>
      </c>
      <c r="B14" s="195"/>
      <c r="C14" s="195"/>
      <c r="D14" s="195"/>
      <c r="E14" s="195"/>
      <c r="F14" s="196"/>
      <c r="G14" s="102">
        <f>SUM(G10:G13)</f>
        <v>49374</v>
      </c>
    </row>
  </sheetData>
  <mergeCells count="2">
    <mergeCell ref="A9:F9"/>
    <mergeCell ref="A14:F14"/>
  </mergeCells>
  <pageMargins left="0.19685039370078741" right="0.19685039370078741" top="0.74803149606299213" bottom="0.74803149606299213" header="0.31496062992125984" footer="0.31496062992125984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PROGRAME</vt:lpstr>
      <vt:lpstr>UNICE</vt:lpstr>
      <vt:lpstr>UNICE CV</vt:lpstr>
      <vt:lpstr>PENS.50%</vt:lpstr>
      <vt:lpstr>PENS.40%</vt:lpstr>
      <vt:lpstr>TESTE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2019-06-07T08:33:44Z</cp:lastPrinted>
  <dcterms:created xsi:type="dcterms:W3CDTF">2018-07-04T12:33:56Z</dcterms:created>
  <dcterms:modified xsi:type="dcterms:W3CDTF">2019-06-07T10:32:48Z</dcterms:modified>
</cp:coreProperties>
</file>